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/>
  </bookViews>
  <sheets>
    <sheet name="9-11 классы" sheetId="1" r:id="rId1"/>
  </sheets>
  <definedNames>
    <definedName name="_xlnm._FilterDatabase" localSheetId="0" hidden="1">'9-11 классы'!$A$2:$AD$16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0" i="1"/>
  <c r="AD22"/>
  <c r="AD27"/>
  <c r="AD21"/>
  <c r="AD43"/>
  <c r="AD35"/>
  <c r="AD17"/>
  <c r="AD41"/>
  <c r="AD31"/>
  <c r="AD40"/>
  <c r="AD18"/>
  <c r="AD16"/>
  <c r="AD13"/>
  <c r="AD10"/>
  <c r="AD33"/>
  <c r="AD11"/>
  <c r="AD12"/>
  <c r="AD42"/>
  <c r="AD38"/>
  <c r="AD14"/>
  <c r="AD15"/>
  <c r="AD28"/>
  <c r="AD24"/>
  <c r="AD44"/>
  <c r="AD30"/>
  <c r="AD25"/>
  <c r="AD39"/>
  <c r="AD29"/>
  <c r="AD45"/>
  <c r="AD46"/>
  <c r="AD47"/>
  <c r="AD48"/>
  <c r="AD49"/>
  <c r="AD50"/>
  <c r="AD51"/>
  <c r="AD52"/>
  <c r="AD53"/>
  <c r="AD54"/>
  <c r="AD55"/>
  <c r="AD56"/>
  <c r="AD57"/>
  <c r="X20"/>
  <c r="Y20" s="1"/>
  <c r="X22"/>
  <c r="Y22" s="1"/>
  <c r="X27"/>
  <c r="Y27" s="1"/>
  <c r="X21"/>
  <c r="Y21" s="1"/>
  <c r="X43"/>
  <c r="Y43" s="1"/>
  <c r="X35"/>
  <c r="Y35" s="1"/>
  <c r="X17"/>
  <c r="Y17" s="1"/>
  <c r="X41"/>
  <c r="Y41" s="1"/>
  <c r="X31"/>
  <c r="Y31" s="1"/>
  <c r="X40"/>
  <c r="Y40" s="1"/>
  <c r="X18"/>
  <c r="Y18" s="1"/>
  <c r="X16"/>
  <c r="Y16" s="1"/>
  <c r="X13"/>
  <c r="Y13" s="1"/>
  <c r="X10"/>
  <c r="Y10" s="1"/>
  <c r="X33"/>
  <c r="Y33" s="1"/>
  <c r="X11"/>
  <c r="Y11" s="1"/>
  <c r="X12"/>
  <c r="Y12" s="1"/>
  <c r="X42"/>
  <c r="Y42" s="1"/>
  <c r="X38"/>
  <c r="Y38" s="1"/>
  <c r="X14"/>
  <c r="Y14" s="1"/>
  <c r="X15"/>
  <c r="Y15" s="1"/>
  <c r="X28"/>
  <c r="Y28" s="1"/>
  <c r="X24"/>
  <c r="Y24" s="1"/>
  <c r="X44"/>
  <c r="Y44" s="1"/>
  <c r="X30"/>
  <c r="Y30" s="1"/>
  <c r="X25"/>
  <c r="Y25" s="1"/>
  <c r="X39"/>
  <c r="Y39" s="1"/>
  <c r="X29"/>
  <c r="Y29" s="1"/>
  <c r="X45"/>
  <c r="Y45" s="1"/>
  <c r="X46"/>
  <c r="Y46" s="1"/>
  <c r="X47"/>
  <c r="Y47" s="1"/>
  <c r="X48"/>
  <c r="Y48" s="1"/>
  <c r="X49"/>
  <c r="Y49" s="1"/>
  <c r="X50"/>
  <c r="Y50" s="1"/>
  <c r="X51"/>
  <c r="Y51" s="1"/>
  <c r="X52"/>
  <c r="Y52" s="1"/>
  <c r="X53"/>
  <c r="Y53" s="1"/>
  <c r="X54"/>
  <c r="Y54" s="1"/>
  <c r="X55"/>
  <c r="Y55" s="1"/>
  <c r="X56"/>
  <c r="Y56" s="1"/>
  <c r="X57"/>
  <c r="Y57" s="1"/>
  <c r="X34"/>
  <c r="Y34" s="1"/>
  <c r="AD34"/>
  <c r="AE55" l="1"/>
  <c r="AE47"/>
  <c r="AE51"/>
  <c r="AE53"/>
  <c r="AE45"/>
  <c r="AE49"/>
  <c r="AE57"/>
  <c r="AE54"/>
  <c r="AE50"/>
  <c r="AE46"/>
  <c r="AE56"/>
  <c r="AE52"/>
  <c r="AE48"/>
  <c r="AE29"/>
  <c r="AE31"/>
  <c r="AE21"/>
  <c r="AE13"/>
  <c r="AE12"/>
  <c r="AE41"/>
  <c r="AE17"/>
  <c r="AE38"/>
  <c r="AE43"/>
  <c r="AE18"/>
  <c r="AE44"/>
  <c r="AE15"/>
  <c r="AE10"/>
  <c r="AE27"/>
  <c r="AE33"/>
  <c r="AE39"/>
  <c r="AE25"/>
  <c r="AE30"/>
  <c r="AE24"/>
  <c r="AE28"/>
  <c r="AE14"/>
  <c r="AE42"/>
  <c r="AE11"/>
  <c r="AE16"/>
  <c r="AE40"/>
  <c r="AE35"/>
  <c r="AE22"/>
  <c r="AE20"/>
  <c r="AD36"/>
  <c r="AD37"/>
  <c r="AD23"/>
  <c r="AD26"/>
  <c r="AD19"/>
  <c r="AD32"/>
  <c r="AD9"/>
  <c r="X36"/>
  <c r="Y36" s="1"/>
  <c r="X37"/>
  <c r="Y37" s="1"/>
  <c r="X23"/>
  <c r="Y23" s="1"/>
  <c r="X26"/>
  <c r="Y26" s="1"/>
  <c r="X19"/>
  <c r="Y19" s="1"/>
  <c r="X32"/>
  <c r="Y32" s="1"/>
  <c r="X9"/>
  <c r="Y9" s="1"/>
  <c r="AE9" l="1"/>
  <c r="AE23"/>
  <c r="AE19"/>
  <c r="AE26"/>
  <c r="AE32"/>
  <c r="AE34"/>
  <c r="AE36"/>
  <c r="AE37"/>
</calcChain>
</file>

<file path=xl/sharedStrings.xml><?xml version="1.0" encoding="utf-8"?>
<sst xmlns="http://schemas.openxmlformats.org/spreadsheetml/2006/main" count="97" uniqueCount="92">
  <si>
    <t>№ п/п</t>
  </si>
  <si>
    <t>код участника</t>
  </si>
  <si>
    <t>максимально возможный балл</t>
  </si>
  <si>
    <t>задания в закрытой форме</t>
  </si>
  <si>
    <t>задания в открытой форме</t>
  </si>
  <si>
    <t>задание на перечисление</t>
  </si>
  <si>
    <t>задание на установление соответствие</t>
  </si>
  <si>
    <t>задание кроссворд</t>
  </si>
  <si>
    <t>задание-задача</t>
  </si>
  <si>
    <t>"ЗАЧЕТНЫЙ" балл</t>
  </si>
  <si>
    <t>результат</t>
  </si>
  <si>
    <t xml:space="preserve"> результат</t>
  </si>
  <si>
    <t>"ЗАЧЁТНЫЙ" балл</t>
  </si>
  <si>
    <t xml:space="preserve">ИТОГОВЫЙ РЕЗУЛЬТАТ (сумма "ЗАЧЁТНЫХ" баллов) </t>
  </si>
  <si>
    <t>итого "ЗАЧЕТНЫЙ"  балл I тур</t>
  </si>
  <si>
    <t>итого "ЗАЧЕТНЫЙ" балл II тур</t>
  </si>
  <si>
    <t>теоретико-методический тур (I тур)</t>
  </si>
  <si>
    <t>итого "ПЕРВИЧНЫЙ" балл</t>
  </si>
  <si>
    <t>№ вопроса</t>
  </si>
  <si>
    <t>практический тур (II тур)</t>
  </si>
  <si>
    <t>в соответсвии с протоколом</t>
  </si>
  <si>
    <t xml:space="preserve">Результат оценивания выполненных олимпиадных заданий регионального этапа ВсОШ по физической культуре в 2023/24 учебном году (9-11 классы)   </t>
  </si>
  <si>
    <t>Примечание. Результаты в практических испытаниях заносятся в данный протокол в соответствии с информацией из "первичного" протокола практического испытания. Если в практическом испытании результат участника определяется временем выполнения, то его при заполнении таблицы необходимо перевести в секунды."Зачетный" балл в практическом испытании заносят в данный протокол после определения его по формуле. Автоматический подсчет баллов в данной таблице проводится только в теоретическом туре. ИТОГОВЫЙ РЕЗУЛЬТАТ (сумма "зачетных" баллов) также подсчитывается автоматически.</t>
  </si>
  <si>
    <t>Практическое испытание     1 (гимнастика)</t>
  </si>
  <si>
    <t>Практическое испытание 2 (легкая атлетика)</t>
  </si>
  <si>
    <t>3.32,8</t>
  </si>
  <si>
    <t>3.33,4</t>
  </si>
  <si>
    <t>3.57,0</t>
  </si>
  <si>
    <t>3.35,1</t>
  </si>
  <si>
    <t>3.28,4</t>
  </si>
  <si>
    <t>3.16,5</t>
  </si>
  <si>
    <t>3.33,3</t>
  </si>
  <si>
    <t>3.33,9</t>
  </si>
  <si>
    <t>3.36,5</t>
  </si>
  <si>
    <t>3.13,6</t>
  </si>
  <si>
    <t>3.32,7</t>
  </si>
  <si>
    <t>3.17,5</t>
  </si>
  <si>
    <t>3.29,8</t>
  </si>
  <si>
    <t>4.02,5</t>
  </si>
  <si>
    <t>3.31,1</t>
  </si>
  <si>
    <t>3.19,3</t>
  </si>
  <si>
    <t>3.21,1</t>
  </si>
  <si>
    <t>3.31,3</t>
  </si>
  <si>
    <t>3.57,4</t>
  </si>
  <si>
    <t>3.24,2</t>
  </si>
  <si>
    <t>3.23,1</t>
  </si>
  <si>
    <t>3.19,4</t>
  </si>
  <si>
    <t>3.32,2</t>
  </si>
  <si>
    <t>3.35,8</t>
  </si>
  <si>
    <t>3.50,2</t>
  </si>
  <si>
    <t>3.37,4</t>
  </si>
  <si>
    <t>3.56,1</t>
  </si>
  <si>
    <t>3.56,5</t>
  </si>
  <si>
    <t>4.19,3</t>
  </si>
  <si>
    <t>2.52,1</t>
  </si>
  <si>
    <t>3.03,3</t>
  </si>
  <si>
    <t>Субъект РФ Калужская область</t>
  </si>
  <si>
    <t>Волков П.А.</t>
  </si>
  <si>
    <t>Спицеров Д.А.</t>
  </si>
  <si>
    <t>Болдин П.Д.</t>
  </si>
  <si>
    <t>Шинкарев А.В.</t>
  </si>
  <si>
    <t>Петров В.В.</t>
  </si>
  <si>
    <t>Фроликов Л. О.</t>
  </si>
  <si>
    <t>Пильщиков И.К.</t>
  </si>
  <si>
    <t>Сальников В.И.</t>
  </si>
  <si>
    <t>Тихонов С.А.</t>
  </si>
  <si>
    <t>Щетинин А.Р.</t>
  </si>
  <si>
    <t>Старых Д.В.</t>
  </si>
  <si>
    <t>Чупров В.Ю.</t>
  </si>
  <si>
    <t>Шаров Г.Г.</t>
  </si>
  <si>
    <t>Царёв Д.Ю.</t>
  </si>
  <si>
    <t>Ванатов Ш.М.</t>
  </si>
  <si>
    <t>Румянцев В.К.</t>
  </si>
  <si>
    <t>Челебиев А.Р.</t>
  </si>
  <si>
    <t>Солдатов М.С.</t>
  </si>
  <si>
    <t>Вилькович А.С.</t>
  </si>
  <si>
    <t>Иванов М.А.</t>
  </si>
  <si>
    <t>Макаров Д.В.</t>
  </si>
  <si>
    <t>Шевердёнок П.К.</t>
  </si>
  <si>
    <t>Грибов А.В.</t>
  </si>
  <si>
    <t>Гаглоев К.В.</t>
  </si>
  <si>
    <t>Дмитриков Т.А.</t>
  </si>
  <si>
    <t>Горошко М. Д.</t>
  </si>
  <si>
    <t>Шушков Д.С.</t>
  </si>
  <si>
    <t>Тимашов И.А.</t>
  </si>
  <si>
    <t>Акользин П.Ю.</t>
  </si>
  <si>
    <t>Грачёв ИА.</t>
  </si>
  <si>
    <t>Лебедев А.Н.</t>
  </si>
  <si>
    <t>Дроздов А.С.</t>
  </si>
  <si>
    <t>Жиглов Е.А.</t>
  </si>
  <si>
    <t>Калиев М.С.</t>
  </si>
  <si>
    <t>Любимов И.Е.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</si>
</sst>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8"/>
  <sheetViews>
    <sheetView tabSelected="1" zoomScale="80" zoomScaleNormal="80" workbookViewId="0">
      <selection activeCell="B48" sqref="B48"/>
    </sheetView>
  </sheetViews>
  <sheetFormatPr defaultColWidth="9.140625" defaultRowHeight="15.75"/>
  <cols>
    <col min="1" max="1" width="9.140625" style="1"/>
    <col min="2" max="2" width="21.42578125" style="1" customWidth="1"/>
    <col min="3" max="3" width="12.140625" style="1" customWidth="1"/>
    <col min="4" max="4" width="5.5703125" style="4" customWidth="1"/>
    <col min="5" max="5" width="5.28515625" style="4" customWidth="1"/>
    <col min="6" max="6" width="5" style="4" customWidth="1"/>
    <col min="7" max="8" width="4.5703125" style="4" customWidth="1"/>
    <col min="9" max="9" width="3.5703125" style="4" customWidth="1"/>
    <col min="10" max="10" width="4.28515625" style="4" customWidth="1"/>
    <col min="11" max="11" width="5.28515625" style="4" customWidth="1"/>
    <col min="12" max="12" width="4" style="4" customWidth="1"/>
    <col min="13" max="14" width="5" style="4" customWidth="1"/>
    <col min="15" max="15" width="4.85546875" style="4" customWidth="1"/>
    <col min="16" max="16" width="4.42578125" style="4" customWidth="1"/>
    <col min="17" max="17" width="4.140625" style="4" customWidth="1"/>
    <col min="18" max="18" width="5.28515625" style="4" customWidth="1"/>
    <col min="19" max="19" width="4.140625" style="4" customWidth="1"/>
    <col min="20" max="20" width="16.140625" style="4" customWidth="1"/>
    <col min="21" max="21" width="16.5703125" style="4" customWidth="1"/>
    <col min="22" max="22" width="13" style="4" customWidth="1"/>
    <col min="23" max="23" width="11.42578125" style="4" customWidth="1"/>
    <col min="24" max="24" width="16.28515625" style="3" customWidth="1"/>
    <col min="25" max="25" width="16.7109375" style="4" customWidth="1"/>
    <col min="26" max="26" width="16.5703125" style="4" customWidth="1"/>
    <col min="27" max="27" width="17.85546875" style="1" customWidth="1"/>
    <col min="28" max="28" width="15.85546875" style="1" customWidth="1"/>
    <col min="29" max="29" width="15.28515625" style="1" customWidth="1"/>
    <col min="30" max="30" width="15.5703125" style="4" customWidth="1"/>
    <col min="31" max="31" width="17.42578125" style="1" customWidth="1"/>
    <col min="32" max="38" width="9.140625" style="22"/>
    <col min="39" max="16384" width="9.140625" style="1"/>
  </cols>
  <sheetData>
    <row r="1" spans="1:38" ht="72" customHeight="1">
      <c r="C1" s="32" t="s">
        <v>22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8" ht="27" customHeight="1">
      <c r="A2" s="51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46" t="s">
        <v>13</v>
      </c>
    </row>
    <row r="3" spans="1:38" ht="27" customHeight="1">
      <c r="A3" s="13"/>
      <c r="B3" s="14"/>
      <c r="C3" s="55" t="s">
        <v>56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14"/>
      <c r="AD3" s="14"/>
      <c r="AE3" s="46"/>
    </row>
    <row r="4" spans="1:38" ht="15.75" customHeight="1">
      <c r="A4" s="60" t="s">
        <v>0</v>
      </c>
      <c r="B4" s="25"/>
      <c r="C4" s="34" t="s">
        <v>1</v>
      </c>
      <c r="D4" s="36" t="s">
        <v>16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  <c r="Z4" s="36" t="s">
        <v>19</v>
      </c>
      <c r="AA4" s="37"/>
      <c r="AB4" s="37"/>
      <c r="AC4" s="37"/>
      <c r="AD4" s="38"/>
      <c r="AE4" s="46"/>
    </row>
    <row r="5" spans="1:38" ht="23.25" customHeight="1">
      <c r="A5" s="61"/>
      <c r="B5" s="26"/>
      <c r="C5" s="59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1"/>
      <c r="Z5" s="39"/>
      <c r="AA5" s="40"/>
      <c r="AB5" s="40"/>
      <c r="AC5" s="40"/>
      <c r="AD5" s="41"/>
      <c r="AE5" s="46"/>
    </row>
    <row r="6" spans="1:38" ht="31.5" customHeight="1">
      <c r="A6" s="61"/>
      <c r="B6" s="26"/>
      <c r="C6" s="59"/>
      <c r="D6" s="63" t="s">
        <v>3</v>
      </c>
      <c r="E6" s="63"/>
      <c r="F6" s="63"/>
      <c r="G6" s="63"/>
      <c r="H6" s="63"/>
      <c r="I6" s="63"/>
      <c r="J6" s="63"/>
      <c r="K6" s="63"/>
      <c r="L6" s="63"/>
      <c r="M6" s="63"/>
      <c r="N6" s="47" t="s">
        <v>4</v>
      </c>
      <c r="O6" s="47"/>
      <c r="P6" s="47"/>
      <c r="Q6" s="47"/>
      <c r="R6" s="47"/>
      <c r="S6" s="47"/>
      <c r="T6" s="47" t="s">
        <v>5</v>
      </c>
      <c r="U6" s="47" t="s">
        <v>6</v>
      </c>
      <c r="V6" s="47" t="s">
        <v>7</v>
      </c>
      <c r="W6" s="47" t="s">
        <v>8</v>
      </c>
      <c r="X6" s="48" t="s">
        <v>17</v>
      </c>
      <c r="Y6" s="33" t="s">
        <v>14</v>
      </c>
      <c r="Z6" s="42" t="s">
        <v>23</v>
      </c>
      <c r="AA6" s="43"/>
      <c r="AB6" s="42" t="s">
        <v>24</v>
      </c>
      <c r="AC6" s="43"/>
      <c r="AD6" s="33" t="s">
        <v>15</v>
      </c>
      <c r="AE6" s="46"/>
    </row>
    <row r="7" spans="1:38" ht="45" customHeight="1">
      <c r="A7" s="62"/>
      <c r="B7" s="27"/>
      <c r="C7" s="35"/>
      <c r="D7" s="63"/>
      <c r="E7" s="63"/>
      <c r="F7" s="63"/>
      <c r="G7" s="63"/>
      <c r="H7" s="63"/>
      <c r="I7" s="63"/>
      <c r="J7" s="63"/>
      <c r="K7" s="63"/>
      <c r="L7" s="63"/>
      <c r="M7" s="63"/>
      <c r="N7" s="47"/>
      <c r="O7" s="47"/>
      <c r="P7" s="47"/>
      <c r="Q7" s="47"/>
      <c r="R7" s="47"/>
      <c r="S7" s="47"/>
      <c r="T7" s="47"/>
      <c r="U7" s="47"/>
      <c r="V7" s="47"/>
      <c r="W7" s="47"/>
      <c r="X7" s="49"/>
      <c r="Y7" s="33"/>
      <c r="Z7" s="33" t="s">
        <v>10</v>
      </c>
      <c r="AA7" s="34" t="s">
        <v>9</v>
      </c>
      <c r="AB7" s="34" t="s">
        <v>11</v>
      </c>
      <c r="AC7" s="53" t="s">
        <v>12</v>
      </c>
      <c r="AD7" s="33"/>
      <c r="AE7" s="46"/>
    </row>
    <row r="8" spans="1:38">
      <c r="A8" s="44" t="s">
        <v>18</v>
      </c>
      <c r="B8" s="44"/>
      <c r="C8" s="45"/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6">
        <v>20</v>
      </c>
      <c r="X8" s="50"/>
      <c r="Y8" s="33"/>
      <c r="Z8" s="33"/>
      <c r="AA8" s="35"/>
      <c r="AB8" s="35"/>
      <c r="AC8" s="54"/>
      <c r="AD8" s="33"/>
      <c r="AE8" s="46"/>
    </row>
    <row r="9" spans="1:38" s="21" customFormat="1" ht="47.25" customHeight="1">
      <c r="A9" s="56" t="s">
        <v>2</v>
      </c>
      <c r="B9" s="57"/>
      <c r="C9" s="58"/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2</v>
      </c>
      <c r="O9" s="18">
        <v>2</v>
      </c>
      <c r="P9" s="18">
        <v>2</v>
      </c>
      <c r="Q9" s="18">
        <v>2</v>
      </c>
      <c r="R9" s="18">
        <v>2</v>
      </c>
      <c r="S9" s="18">
        <v>2</v>
      </c>
      <c r="T9" s="18">
        <v>6</v>
      </c>
      <c r="U9" s="18">
        <v>4</v>
      </c>
      <c r="V9" s="18">
        <v>7</v>
      </c>
      <c r="W9" s="19">
        <v>6</v>
      </c>
      <c r="X9" s="18">
        <f t="shared" ref="X9:X29" si="0">SUM(D9:W9)</f>
        <v>45</v>
      </c>
      <c r="Y9" s="8">
        <f t="shared" ref="Y9:Y29" si="1">(20*X9)/45</f>
        <v>20</v>
      </c>
      <c r="Z9" s="20" t="s">
        <v>20</v>
      </c>
      <c r="AA9" s="10">
        <v>40</v>
      </c>
      <c r="AB9" s="20" t="s">
        <v>20</v>
      </c>
      <c r="AC9" s="10">
        <v>40</v>
      </c>
      <c r="AD9" s="11">
        <f t="shared" ref="AD9:AD29" si="2">AA9+AC9</f>
        <v>80</v>
      </c>
      <c r="AE9" s="11">
        <f t="shared" ref="AE9:AE29" si="3">Y9+AD9</f>
        <v>100</v>
      </c>
      <c r="AF9" s="23"/>
      <c r="AG9" s="23"/>
      <c r="AH9" s="23"/>
      <c r="AI9" s="23"/>
      <c r="AJ9" s="23"/>
      <c r="AK9" s="23"/>
      <c r="AL9" s="23"/>
    </row>
    <row r="10" spans="1:38">
      <c r="A10" s="2">
        <v>1</v>
      </c>
      <c r="B10" s="30" t="s">
        <v>57</v>
      </c>
      <c r="C10" s="2">
        <v>34</v>
      </c>
      <c r="D10" s="3">
        <v>0</v>
      </c>
      <c r="E10" s="3">
        <v>1</v>
      </c>
      <c r="F10" s="3">
        <v>1</v>
      </c>
      <c r="G10" s="3">
        <v>0</v>
      </c>
      <c r="H10" s="3">
        <v>1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1</v>
      </c>
      <c r="V10" s="3">
        <v>6</v>
      </c>
      <c r="W10" s="6">
        <v>3</v>
      </c>
      <c r="X10" s="5">
        <f t="shared" si="0"/>
        <v>14</v>
      </c>
      <c r="Y10" s="9">
        <f t="shared" si="1"/>
        <v>6.2222222222222223</v>
      </c>
      <c r="Z10" s="28">
        <v>18.399999999999999</v>
      </c>
      <c r="AA10" s="2">
        <v>36.799999999999997</v>
      </c>
      <c r="AB10" s="2" t="s">
        <v>54</v>
      </c>
      <c r="AC10" s="2">
        <v>40</v>
      </c>
      <c r="AD10" s="12">
        <f t="shared" si="2"/>
        <v>76.8</v>
      </c>
      <c r="AE10" s="7">
        <f t="shared" si="3"/>
        <v>83.022222222222226</v>
      </c>
    </row>
    <row r="11" spans="1:38">
      <c r="A11" s="2">
        <v>2</v>
      </c>
      <c r="B11" s="31" t="s">
        <v>58</v>
      </c>
      <c r="C11" s="2">
        <v>39</v>
      </c>
      <c r="D11" s="3">
        <v>1</v>
      </c>
      <c r="E11" s="3">
        <v>1</v>
      </c>
      <c r="F11" s="3">
        <v>0</v>
      </c>
      <c r="G11" s="3">
        <v>0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2</v>
      </c>
      <c r="R11" s="3">
        <v>0</v>
      </c>
      <c r="S11" s="3">
        <v>2</v>
      </c>
      <c r="T11" s="3">
        <v>0</v>
      </c>
      <c r="U11" s="3">
        <v>4</v>
      </c>
      <c r="V11" s="3">
        <v>5</v>
      </c>
      <c r="W11" s="6">
        <v>3</v>
      </c>
      <c r="X11" s="5">
        <f t="shared" si="0"/>
        <v>20</v>
      </c>
      <c r="Y11" s="9">
        <f t="shared" si="1"/>
        <v>8.8888888888888893</v>
      </c>
      <c r="Z11" s="28">
        <v>18</v>
      </c>
      <c r="AA11" s="2">
        <v>36</v>
      </c>
      <c r="AB11" s="2" t="s">
        <v>55</v>
      </c>
      <c r="AC11" s="2">
        <v>37.56</v>
      </c>
      <c r="AD11" s="12">
        <f t="shared" si="2"/>
        <v>73.56</v>
      </c>
      <c r="AE11" s="7">
        <f t="shared" si="3"/>
        <v>82.448888888888888</v>
      </c>
    </row>
    <row r="12" spans="1:38">
      <c r="A12" s="2">
        <v>3</v>
      </c>
      <c r="B12" s="31" t="s">
        <v>59</v>
      </c>
      <c r="C12" s="2">
        <v>40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4</v>
      </c>
      <c r="V12" s="3">
        <v>6</v>
      </c>
      <c r="W12" s="6">
        <v>3</v>
      </c>
      <c r="X12" s="5">
        <f t="shared" si="0"/>
        <v>16</v>
      </c>
      <c r="Y12" s="9">
        <f t="shared" si="1"/>
        <v>7.1111111111111107</v>
      </c>
      <c r="Z12" s="28">
        <v>19.100000000000001</v>
      </c>
      <c r="AA12" s="2">
        <v>38.200000000000003</v>
      </c>
      <c r="AB12" s="2" t="s">
        <v>34</v>
      </c>
      <c r="AC12" s="2">
        <v>35.56</v>
      </c>
      <c r="AD12" s="12">
        <f t="shared" si="2"/>
        <v>73.760000000000005</v>
      </c>
      <c r="AE12" s="7">
        <f t="shared" si="3"/>
        <v>80.871111111111119</v>
      </c>
    </row>
    <row r="13" spans="1:38">
      <c r="A13" s="2">
        <v>4</v>
      </c>
      <c r="B13" s="31" t="s">
        <v>60</v>
      </c>
      <c r="C13" s="2">
        <v>32</v>
      </c>
      <c r="D13" s="3">
        <v>1</v>
      </c>
      <c r="E13" s="3">
        <v>1</v>
      </c>
      <c r="F13" s="3">
        <v>1</v>
      </c>
      <c r="G13" s="3">
        <v>0</v>
      </c>
      <c r="H13" s="3">
        <v>1</v>
      </c>
      <c r="I13" s="3">
        <v>1</v>
      </c>
      <c r="J13" s="3">
        <v>1</v>
      </c>
      <c r="K13" s="3">
        <v>1</v>
      </c>
      <c r="L13" s="3">
        <v>0</v>
      </c>
      <c r="M13" s="3">
        <v>0</v>
      </c>
      <c r="N13" s="3">
        <v>2</v>
      </c>
      <c r="O13" s="3">
        <v>0</v>
      </c>
      <c r="P13" s="3">
        <v>0</v>
      </c>
      <c r="Q13" s="3">
        <v>0</v>
      </c>
      <c r="R13" s="3">
        <v>0</v>
      </c>
      <c r="S13" s="3">
        <v>2</v>
      </c>
      <c r="T13" s="3">
        <v>0</v>
      </c>
      <c r="U13" s="3">
        <v>0</v>
      </c>
      <c r="V13" s="3">
        <v>3</v>
      </c>
      <c r="W13" s="6">
        <v>4</v>
      </c>
      <c r="X13" s="5">
        <f t="shared" si="0"/>
        <v>18</v>
      </c>
      <c r="Y13" s="9">
        <f t="shared" si="1"/>
        <v>8</v>
      </c>
      <c r="Z13" s="28">
        <v>19.2</v>
      </c>
      <c r="AA13" s="2">
        <v>38.4</v>
      </c>
      <c r="AB13" s="2" t="s">
        <v>29</v>
      </c>
      <c r="AC13" s="2">
        <v>33.03</v>
      </c>
      <c r="AD13" s="12">
        <f t="shared" si="2"/>
        <v>71.430000000000007</v>
      </c>
      <c r="AE13" s="7">
        <f t="shared" si="3"/>
        <v>79.430000000000007</v>
      </c>
    </row>
    <row r="14" spans="1:38">
      <c r="A14" s="2">
        <v>5</v>
      </c>
      <c r="B14" s="31" t="s">
        <v>61</v>
      </c>
      <c r="C14" s="2">
        <v>53</v>
      </c>
      <c r="D14" s="3">
        <v>0</v>
      </c>
      <c r="E14" s="3">
        <v>1</v>
      </c>
      <c r="F14" s="3">
        <v>1</v>
      </c>
      <c r="G14" s="3">
        <v>0</v>
      </c>
      <c r="H14" s="3">
        <v>1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2</v>
      </c>
      <c r="T14" s="3">
        <v>0</v>
      </c>
      <c r="U14" s="3">
        <v>4</v>
      </c>
      <c r="V14" s="3">
        <v>7</v>
      </c>
      <c r="W14" s="6">
        <v>6</v>
      </c>
      <c r="X14" s="5">
        <f t="shared" si="0"/>
        <v>24</v>
      </c>
      <c r="Y14" s="9">
        <f t="shared" si="1"/>
        <v>10.666666666666666</v>
      </c>
      <c r="Z14" s="28">
        <v>18</v>
      </c>
      <c r="AA14" s="2">
        <v>36</v>
      </c>
      <c r="AB14" s="2" t="s">
        <v>31</v>
      </c>
      <c r="AC14" s="2">
        <v>32.270000000000003</v>
      </c>
      <c r="AD14" s="12">
        <f t="shared" si="2"/>
        <v>68.27000000000001</v>
      </c>
      <c r="AE14" s="7">
        <f t="shared" si="3"/>
        <v>78.936666666666682</v>
      </c>
    </row>
    <row r="15" spans="1:38">
      <c r="A15" s="2">
        <v>6</v>
      </c>
      <c r="B15" s="31" t="s">
        <v>62</v>
      </c>
      <c r="C15" s="2">
        <v>54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2</v>
      </c>
      <c r="T15" s="3">
        <v>0</v>
      </c>
      <c r="U15" s="3">
        <v>4</v>
      </c>
      <c r="V15" s="3">
        <v>5</v>
      </c>
      <c r="W15" s="6">
        <v>6</v>
      </c>
      <c r="X15" s="5">
        <f t="shared" si="0"/>
        <v>19</v>
      </c>
      <c r="Y15" s="9">
        <f t="shared" si="1"/>
        <v>8.4444444444444446</v>
      </c>
      <c r="Z15" s="28">
        <v>17.5</v>
      </c>
      <c r="AA15" s="2">
        <v>35</v>
      </c>
      <c r="AB15" s="2" t="s">
        <v>36</v>
      </c>
      <c r="AC15" s="2">
        <v>34.86</v>
      </c>
      <c r="AD15" s="12">
        <f t="shared" si="2"/>
        <v>69.86</v>
      </c>
      <c r="AE15" s="7">
        <f t="shared" si="3"/>
        <v>78.304444444444442</v>
      </c>
    </row>
    <row r="16" spans="1:38">
      <c r="A16" s="2">
        <v>7</v>
      </c>
      <c r="B16" s="31" t="s">
        <v>63</v>
      </c>
      <c r="C16" s="2">
        <v>31</v>
      </c>
      <c r="D16" s="3">
        <v>0</v>
      </c>
      <c r="E16" s="3">
        <v>0</v>
      </c>
      <c r="F16" s="3">
        <v>1</v>
      </c>
      <c r="G16" s="3">
        <v>0</v>
      </c>
      <c r="H16" s="3">
        <v>1</v>
      </c>
      <c r="I16" s="3">
        <v>0</v>
      </c>
      <c r="J16" s="3">
        <v>1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2</v>
      </c>
      <c r="S16" s="3">
        <v>0</v>
      </c>
      <c r="T16" s="3">
        <v>0</v>
      </c>
      <c r="U16" s="3">
        <v>0</v>
      </c>
      <c r="V16" s="3">
        <v>6</v>
      </c>
      <c r="W16" s="6">
        <v>3</v>
      </c>
      <c r="X16" s="5">
        <f t="shared" si="0"/>
        <v>15</v>
      </c>
      <c r="Y16" s="9">
        <f t="shared" si="1"/>
        <v>6.666666666666667</v>
      </c>
      <c r="Z16" s="28">
        <v>18.7</v>
      </c>
      <c r="AA16" s="2">
        <v>37.4</v>
      </c>
      <c r="AB16" s="2" t="s">
        <v>39</v>
      </c>
      <c r="AC16" s="2">
        <v>32.61</v>
      </c>
      <c r="AD16" s="12">
        <f t="shared" si="2"/>
        <v>70.009999999999991</v>
      </c>
      <c r="AE16" s="7">
        <f t="shared" si="3"/>
        <v>76.676666666666662</v>
      </c>
    </row>
    <row r="17" spans="1:38" s="2" customFormat="1">
      <c r="A17" s="2">
        <v>8</v>
      </c>
      <c r="B17" s="31" t="s">
        <v>64</v>
      </c>
      <c r="C17" s="2">
        <v>24</v>
      </c>
      <c r="D17" s="3">
        <v>1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1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3">
        <v>0</v>
      </c>
      <c r="U17" s="3">
        <v>2</v>
      </c>
      <c r="V17" s="3">
        <v>3</v>
      </c>
      <c r="W17" s="3">
        <v>3</v>
      </c>
      <c r="X17" s="15">
        <f t="shared" si="0"/>
        <v>16</v>
      </c>
      <c r="Y17" s="16">
        <f t="shared" si="1"/>
        <v>7.1111111111111107</v>
      </c>
      <c r="Z17" s="29">
        <v>17.2</v>
      </c>
      <c r="AA17" s="2">
        <v>34.4</v>
      </c>
      <c r="AB17" s="2" t="s">
        <v>36</v>
      </c>
      <c r="AC17" s="2">
        <v>34.86</v>
      </c>
      <c r="AD17" s="17">
        <f t="shared" si="2"/>
        <v>69.259999999999991</v>
      </c>
      <c r="AE17" s="7">
        <f t="shared" si="3"/>
        <v>76.371111111111105</v>
      </c>
      <c r="AF17" s="22"/>
      <c r="AG17" s="22"/>
      <c r="AH17" s="22"/>
      <c r="AI17" s="22"/>
      <c r="AJ17" s="22"/>
      <c r="AK17" s="22"/>
      <c r="AL17" s="22"/>
    </row>
    <row r="18" spans="1:38" s="2" customFormat="1">
      <c r="A18" s="2">
        <v>9</v>
      </c>
      <c r="B18" s="31" t="s">
        <v>65</v>
      </c>
      <c r="C18" s="2">
        <v>30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1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2</v>
      </c>
      <c r="T18" s="3">
        <v>0</v>
      </c>
      <c r="U18" s="3">
        <v>2</v>
      </c>
      <c r="V18" s="3">
        <v>5</v>
      </c>
      <c r="W18" s="3">
        <v>4</v>
      </c>
      <c r="X18" s="15">
        <f t="shared" si="0"/>
        <v>16</v>
      </c>
      <c r="Y18" s="16">
        <f t="shared" si="1"/>
        <v>7.1111111111111107</v>
      </c>
      <c r="Z18" s="29">
        <v>18.5</v>
      </c>
      <c r="AA18" s="2">
        <v>37</v>
      </c>
      <c r="AB18" s="2" t="s">
        <v>26</v>
      </c>
      <c r="AC18" s="2">
        <v>32.26</v>
      </c>
      <c r="AD18" s="17">
        <f t="shared" si="2"/>
        <v>69.259999999999991</v>
      </c>
      <c r="AE18" s="7">
        <f t="shared" si="3"/>
        <v>76.371111111111105</v>
      </c>
      <c r="AF18" s="22"/>
      <c r="AG18" s="22"/>
      <c r="AH18" s="22"/>
      <c r="AI18" s="22"/>
      <c r="AJ18" s="22"/>
      <c r="AK18" s="22"/>
      <c r="AL18" s="22"/>
    </row>
    <row r="19" spans="1:38" s="2" customFormat="1">
      <c r="A19" s="2">
        <v>10</v>
      </c>
      <c r="B19" s="31" t="s">
        <v>66</v>
      </c>
      <c r="C19" s="2">
        <v>10</v>
      </c>
      <c r="D19" s="3">
        <v>0</v>
      </c>
      <c r="E19" s="3">
        <v>0</v>
      </c>
      <c r="F19" s="3">
        <v>1</v>
      </c>
      <c r="G19" s="3">
        <v>0</v>
      </c>
      <c r="H19" s="3">
        <v>1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2</v>
      </c>
      <c r="T19" s="3">
        <v>0</v>
      </c>
      <c r="U19" s="3">
        <v>0</v>
      </c>
      <c r="V19" s="3">
        <v>4</v>
      </c>
      <c r="W19" s="3">
        <v>1</v>
      </c>
      <c r="X19" s="15">
        <f t="shared" si="0"/>
        <v>10</v>
      </c>
      <c r="Y19" s="16">
        <f t="shared" si="1"/>
        <v>4.4444444444444446</v>
      </c>
      <c r="Z19" s="29">
        <v>19.2</v>
      </c>
      <c r="AA19" s="2">
        <v>38.4</v>
      </c>
      <c r="AB19" s="2" t="s">
        <v>28</v>
      </c>
      <c r="AC19" s="2">
        <v>32</v>
      </c>
      <c r="AD19" s="17">
        <f t="shared" si="2"/>
        <v>70.400000000000006</v>
      </c>
      <c r="AE19" s="7">
        <f t="shared" si="3"/>
        <v>74.844444444444449</v>
      </c>
      <c r="AF19" s="22"/>
      <c r="AG19" s="22"/>
      <c r="AH19" s="22"/>
      <c r="AI19" s="22"/>
      <c r="AJ19" s="22"/>
      <c r="AK19" s="22"/>
      <c r="AL19" s="22"/>
    </row>
    <row r="20" spans="1:38" s="2" customFormat="1">
      <c r="A20" s="2">
        <v>11</v>
      </c>
      <c r="B20" s="31" t="s">
        <v>67</v>
      </c>
      <c r="C20" s="2">
        <v>15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2</v>
      </c>
      <c r="T20" s="3">
        <v>0</v>
      </c>
      <c r="U20" s="3">
        <v>2</v>
      </c>
      <c r="V20" s="3">
        <v>2</v>
      </c>
      <c r="W20" s="3">
        <v>0</v>
      </c>
      <c r="X20" s="15">
        <f t="shared" si="0"/>
        <v>7</v>
      </c>
      <c r="Y20" s="16">
        <f t="shared" si="1"/>
        <v>3.1111111111111112</v>
      </c>
      <c r="Z20" s="29">
        <v>18.3</v>
      </c>
      <c r="AA20" s="2">
        <v>36.6</v>
      </c>
      <c r="AB20" s="2" t="s">
        <v>30</v>
      </c>
      <c r="AC20" s="2">
        <v>35.03</v>
      </c>
      <c r="AD20" s="17">
        <f t="shared" si="2"/>
        <v>71.63</v>
      </c>
      <c r="AE20" s="7">
        <f t="shared" si="3"/>
        <v>74.74111111111111</v>
      </c>
      <c r="AF20" s="22"/>
      <c r="AG20" s="22"/>
      <c r="AH20" s="22"/>
      <c r="AI20" s="22"/>
      <c r="AJ20" s="22"/>
      <c r="AK20" s="22"/>
      <c r="AL20" s="22"/>
    </row>
    <row r="21" spans="1:38" s="2" customFormat="1">
      <c r="A21" s="2">
        <v>12</v>
      </c>
      <c r="B21" s="31" t="s">
        <v>68</v>
      </c>
      <c r="C21" s="2">
        <v>20</v>
      </c>
      <c r="D21" s="3">
        <v>0</v>
      </c>
      <c r="E21" s="3">
        <v>1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2</v>
      </c>
      <c r="V21" s="3">
        <v>2</v>
      </c>
      <c r="W21" s="3">
        <v>4</v>
      </c>
      <c r="X21" s="15">
        <f t="shared" si="0"/>
        <v>10</v>
      </c>
      <c r="Y21" s="16">
        <f t="shared" si="1"/>
        <v>4.4444444444444446</v>
      </c>
      <c r="Z21" s="29">
        <v>18.5</v>
      </c>
      <c r="AA21" s="2">
        <v>37</v>
      </c>
      <c r="AB21" s="2" t="s">
        <v>42</v>
      </c>
      <c r="AC21" s="2">
        <v>32.58</v>
      </c>
      <c r="AD21" s="17">
        <f t="shared" si="2"/>
        <v>69.58</v>
      </c>
      <c r="AE21" s="7">
        <f t="shared" si="3"/>
        <v>74.024444444444441</v>
      </c>
      <c r="AF21" s="22"/>
      <c r="AG21" s="22"/>
      <c r="AH21" s="22"/>
      <c r="AI21" s="22"/>
      <c r="AJ21" s="22"/>
      <c r="AK21" s="22"/>
      <c r="AL21" s="22"/>
    </row>
    <row r="22" spans="1:38" s="2" customFormat="1">
      <c r="A22" s="2">
        <v>13</v>
      </c>
      <c r="B22" s="31" t="s">
        <v>69</v>
      </c>
      <c r="C22" s="2">
        <v>17</v>
      </c>
      <c r="D22" s="3">
        <v>0</v>
      </c>
      <c r="E22" s="3">
        <v>0</v>
      </c>
      <c r="F22" s="3">
        <v>1</v>
      </c>
      <c r="G22" s="3">
        <v>0</v>
      </c>
      <c r="H22" s="3">
        <v>1</v>
      </c>
      <c r="I22" s="3">
        <v>1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</v>
      </c>
      <c r="R22" s="3">
        <v>0</v>
      </c>
      <c r="S22" s="3">
        <v>2</v>
      </c>
      <c r="T22" s="3">
        <v>0</v>
      </c>
      <c r="U22" s="3">
        <v>3</v>
      </c>
      <c r="V22" s="3">
        <v>2</v>
      </c>
      <c r="W22" s="3">
        <v>4</v>
      </c>
      <c r="X22" s="15">
        <f t="shared" si="0"/>
        <v>17</v>
      </c>
      <c r="Y22" s="16">
        <f t="shared" si="1"/>
        <v>7.5555555555555554</v>
      </c>
      <c r="Z22" s="29">
        <v>17</v>
      </c>
      <c r="AA22" s="2">
        <v>34</v>
      </c>
      <c r="AB22" s="2" t="s">
        <v>48</v>
      </c>
      <c r="AC22" s="2">
        <v>31.89</v>
      </c>
      <c r="AD22" s="17">
        <f t="shared" si="2"/>
        <v>65.89</v>
      </c>
      <c r="AE22" s="7">
        <f t="shared" si="3"/>
        <v>73.445555555555558</v>
      </c>
      <c r="AF22" s="22"/>
      <c r="AG22" s="22"/>
      <c r="AH22" s="22"/>
      <c r="AI22" s="22"/>
      <c r="AJ22" s="22"/>
      <c r="AK22" s="22"/>
      <c r="AL22" s="22"/>
    </row>
    <row r="23" spans="1:38" s="2" customFormat="1">
      <c r="A23" s="2">
        <v>14</v>
      </c>
      <c r="B23" s="31" t="s">
        <v>70</v>
      </c>
      <c r="C23" s="2">
        <v>7</v>
      </c>
      <c r="D23" s="3">
        <v>0</v>
      </c>
      <c r="E23" s="3">
        <v>1</v>
      </c>
      <c r="F23" s="3">
        <v>0</v>
      </c>
      <c r="G23" s="3">
        <v>0</v>
      </c>
      <c r="H23" s="3">
        <v>1</v>
      </c>
      <c r="I23" s="3">
        <v>1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2</v>
      </c>
      <c r="T23" s="3">
        <v>0</v>
      </c>
      <c r="U23" s="3">
        <v>3</v>
      </c>
      <c r="V23" s="3">
        <v>5</v>
      </c>
      <c r="W23" s="3">
        <v>0</v>
      </c>
      <c r="X23" s="15">
        <f t="shared" si="0"/>
        <v>14</v>
      </c>
      <c r="Y23" s="16">
        <f t="shared" si="1"/>
        <v>6.2222222222222223</v>
      </c>
      <c r="Z23" s="29">
        <v>17.399999999999999</v>
      </c>
      <c r="AA23" s="2">
        <v>34.799999999999997</v>
      </c>
      <c r="AB23" s="2" t="s">
        <v>26</v>
      </c>
      <c r="AC23" s="2">
        <v>32.26</v>
      </c>
      <c r="AD23" s="17">
        <f t="shared" si="2"/>
        <v>67.06</v>
      </c>
      <c r="AE23" s="7">
        <f t="shared" si="3"/>
        <v>73.282222222222231</v>
      </c>
      <c r="AF23" s="22"/>
      <c r="AG23" s="22"/>
      <c r="AH23" s="22"/>
      <c r="AI23" s="22"/>
      <c r="AJ23" s="22"/>
      <c r="AK23" s="22"/>
      <c r="AL23" s="22"/>
    </row>
    <row r="24" spans="1:38" s="2" customFormat="1">
      <c r="A24" s="2">
        <v>15</v>
      </c>
      <c r="B24" s="31" t="s">
        <v>71</v>
      </c>
      <c r="C24" s="2">
        <v>59</v>
      </c>
      <c r="D24" s="3">
        <v>1</v>
      </c>
      <c r="E24" s="3">
        <v>0</v>
      </c>
      <c r="F24" s="3">
        <v>0</v>
      </c>
      <c r="G24" s="3">
        <v>0</v>
      </c>
      <c r="H24" s="3">
        <v>1</v>
      </c>
      <c r="I24" s="3">
        <v>1</v>
      </c>
      <c r="J24" s="3">
        <v>0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4</v>
      </c>
      <c r="V24" s="3">
        <v>3</v>
      </c>
      <c r="W24" s="3">
        <v>3</v>
      </c>
      <c r="X24" s="15">
        <f t="shared" si="0"/>
        <v>14</v>
      </c>
      <c r="Y24" s="16">
        <f t="shared" si="1"/>
        <v>6.2222222222222223</v>
      </c>
      <c r="Z24" s="29">
        <v>18.600000000000001</v>
      </c>
      <c r="AA24" s="2">
        <v>37.200000000000003</v>
      </c>
      <c r="AB24" s="2" t="s">
        <v>38</v>
      </c>
      <c r="AC24" s="2">
        <v>28.39</v>
      </c>
      <c r="AD24" s="17">
        <f t="shared" si="2"/>
        <v>65.59</v>
      </c>
      <c r="AE24" s="7">
        <f t="shared" si="3"/>
        <v>71.812222222222232</v>
      </c>
      <c r="AF24" s="22"/>
      <c r="AG24" s="22"/>
      <c r="AH24" s="22"/>
      <c r="AI24" s="22"/>
      <c r="AJ24" s="22"/>
      <c r="AK24" s="22"/>
      <c r="AL24" s="22"/>
    </row>
    <row r="25" spans="1:38" s="2" customFormat="1">
      <c r="A25" s="2">
        <v>16</v>
      </c>
      <c r="B25" s="31" t="s">
        <v>72</v>
      </c>
      <c r="C25" s="2">
        <v>63</v>
      </c>
      <c r="D25" s="3">
        <v>1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2</v>
      </c>
      <c r="T25" s="3">
        <v>0</v>
      </c>
      <c r="U25" s="3">
        <v>0</v>
      </c>
      <c r="V25" s="3">
        <v>2</v>
      </c>
      <c r="W25" s="3">
        <v>1</v>
      </c>
      <c r="X25" s="15">
        <f t="shared" si="0"/>
        <v>8</v>
      </c>
      <c r="Y25" s="16">
        <f t="shared" si="1"/>
        <v>3.5555555555555554</v>
      </c>
      <c r="Z25" s="29">
        <v>17.600000000000001</v>
      </c>
      <c r="AA25" s="2">
        <v>35.200000000000003</v>
      </c>
      <c r="AB25" s="2" t="s">
        <v>42</v>
      </c>
      <c r="AC25" s="2">
        <v>32.58</v>
      </c>
      <c r="AD25" s="17">
        <f t="shared" si="2"/>
        <v>67.78</v>
      </c>
      <c r="AE25" s="7">
        <f t="shared" si="3"/>
        <v>71.335555555555558</v>
      </c>
      <c r="AF25" s="22"/>
      <c r="AG25" s="22"/>
      <c r="AH25" s="22"/>
      <c r="AI25" s="22"/>
      <c r="AJ25" s="22"/>
      <c r="AK25" s="22"/>
      <c r="AL25" s="22"/>
    </row>
    <row r="26" spans="1:38" s="2" customFormat="1">
      <c r="A26" s="2">
        <v>17</v>
      </c>
      <c r="B26" s="31" t="s">
        <v>73</v>
      </c>
      <c r="C26" s="2">
        <v>8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2</v>
      </c>
      <c r="T26" s="3">
        <v>0</v>
      </c>
      <c r="U26" s="3">
        <v>4</v>
      </c>
      <c r="V26" s="3">
        <v>2</v>
      </c>
      <c r="W26" s="3">
        <v>1</v>
      </c>
      <c r="X26" s="15">
        <f t="shared" si="0"/>
        <v>10</v>
      </c>
      <c r="Y26" s="16">
        <f t="shared" si="1"/>
        <v>4.4444444444444446</v>
      </c>
      <c r="Z26" s="29">
        <v>17.3</v>
      </c>
      <c r="AA26" s="2">
        <v>34.6</v>
      </c>
      <c r="AB26" s="2" t="s">
        <v>32</v>
      </c>
      <c r="AC26" s="2">
        <v>32.18</v>
      </c>
      <c r="AD26" s="17">
        <f t="shared" si="2"/>
        <v>66.78</v>
      </c>
      <c r="AE26" s="7">
        <f t="shared" si="3"/>
        <v>71.224444444444444</v>
      </c>
      <c r="AF26" s="22"/>
      <c r="AG26" s="22"/>
      <c r="AH26" s="22"/>
      <c r="AI26" s="22"/>
      <c r="AJ26" s="22"/>
      <c r="AK26" s="22"/>
      <c r="AL26" s="22"/>
    </row>
    <row r="27" spans="1:38" s="2" customFormat="1">
      <c r="A27" s="2">
        <v>18</v>
      </c>
      <c r="B27" s="31" t="s">
        <v>74</v>
      </c>
      <c r="C27" s="2">
        <v>18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1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2</v>
      </c>
      <c r="T27" s="3">
        <v>0</v>
      </c>
      <c r="U27" s="3">
        <v>4</v>
      </c>
      <c r="V27" s="3">
        <v>3</v>
      </c>
      <c r="W27" s="3">
        <v>4</v>
      </c>
      <c r="X27" s="15">
        <f t="shared" si="0"/>
        <v>16</v>
      </c>
      <c r="Y27" s="16">
        <f t="shared" si="1"/>
        <v>7.1111111111111107</v>
      </c>
      <c r="Z27" s="29">
        <v>17.5</v>
      </c>
      <c r="AA27" s="2">
        <v>35</v>
      </c>
      <c r="AB27" s="2" t="s">
        <v>27</v>
      </c>
      <c r="AC27" s="2">
        <v>29.05</v>
      </c>
      <c r="AD27" s="17">
        <f t="shared" si="2"/>
        <v>64.05</v>
      </c>
      <c r="AE27" s="7">
        <f t="shared" si="3"/>
        <v>71.161111111111111</v>
      </c>
      <c r="AF27" s="22"/>
      <c r="AG27" s="22"/>
      <c r="AH27" s="22"/>
      <c r="AI27" s="22"/>
      <c r="AJ27" s="22"/>
      <c r="AK27" s="22"/>
      <c r="AL27" s="22"/>
    </row>
    <row r="28" spans="1:38" s="2" customFormat="1">
      <c r="A28" s="2">
        <v>19</v>
      </c>
      <c r="B28" s="31" t="s">
        <v>75</v>
      </c>
      <c r="C28" s="2">
        <v>55</v>
      </c>
      <c r="D28" s="3">
        <v>1</v>
      </c>
      <c r="E28" s="3">
        <v>0</v>
      </c>
      <c r="F28" s="3">
        <v>1</v>
      </c>
      <c r="G28" s="3">
        <v>1</v>
      </c>
      <c r="H28" s="3">
        <v>1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2</v>
      </c>
      <c r="T28" s="3">
        <v>0</v>
      </c>
      <c r="U28" s="3">
        <v>1</v>
      </c>
      <c r="V28" s="3">
        <v>3</v>
      </c>
      <c r="W28" s="3">
        <v>1</v>
      </c>
      <c r="X28" s="15">
        <f t="shared" si="0"/>
        <v>12</v>
      </c>
      <c r="Y28" s="16">
        <f t="shared" si="1"/>
        <v>5.333333333333333</v>
      </c>
      <c r="Z28" s="29">
        <v>16.7</v>
      </c>
      <c r="AA28" s="2">
        <v>33.4</v>
      </c>
      <c r="AB28" s="2" t="s">
        <v>47</v>
      </c>
      <c r="AC28" s="2">
        <v>32.29</v>
      </c>
      <c r="AD28" s="17">
        <f t="shared" si="2"/>
        <v>65.69</v>
      </c>
      <c r="AE28" s="7">
        <f t="shared" si="3"/>
        <v>71.023333333333326</v>
      </c>
      <c r="AF28" s="22"/>
      <c r="AG28" s="22"/>
      <c r="AH28" s="22"/>
      <c r="AI28" s="22"/>
      <c r="AJ28" s="22"/>
      <c r="AK28" s="22"/>
      <c r="AL28" s="22"/>
    </row>
    <row r="29" spans="1:38" s="2" customFormat="1">
      <c r="A29" s="2">
        <v>20</v>
      </c>
      <c r="B29" s="31" t="s">
        <v>76</v>
      </c>
      <c r="C29" s="2">
        <v>66</v>
      </c>
      <c r="D29" s="3">
        <v>0</v>
      </c>
      <c r="E29" s="3">
        <v>1</v>
      </c>
      <c r="F29" s="3">
        <v>0</v>
      </c>
      <c r="G29" s="3">
        <v>0</v>
      </c>
      <c r="H29" s="3">
        <v>1</v>
      </c>
      <c r="I29" s="3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2</v>
      </c>
      <c r="T29" s="3">
        <v>0</v>
      </c>
      <c r="U29" s="3">
        <v>1</v>
      </c>
      <c r="V29" s="3">
        <v>6</v>
      </c>
      <c r="W29" s="3">
        <v>1</v>
      </c>
      <c r="X29" s="15">
        <f t="shared" si="0"/>
        <v>13</v>
      </c>
      <c r="Y29" s="16">
        <f t="shared" si="1"/>
        <v>5.7777777777777777</v>
      </c>
      <c r="Z29" s="29">
        <v>15.5</v>
      </c>
      <c r="AA29" s="2">
        <v>31</v>
      </c>
      <c r="AB29" s="2" t="s">
        <v>41</v>
      </c>
      <c r="AC29" s="2">
        <v>34.229999999999997</v>
      </c>
      <c r="AD29" s="17">
        <f t="shared" si="2"/>
        <v>65.22999999999999</v>
      </c>
      <c r="AE29" s="7">
        <f t="shared" si="3"/>
        <v>71.007777777777761</v>
      </c>
      <c r="AF29" s="22"/>
      <c r="AG29" s="22"/>
      <c r="AH29" s="22"/>
      <c r="AI29" s="22"/>
      <c r="AJ29" s="22"/>
      <c r="AK29" s="22"/>
      <c r="AL29" s="22"/>
    </row>
    <row r="30" spans="1:38" s="2" customFormat="1">
      <c r="A30" s="2">
        <v>21</v>
      </c>
      <c r="B30" s="31" t="s">
        <v>77</v>
      </c>
      <c r="C30" s="2">
        <v>61</v>
      </c>
      <c r="D30" s="3">
        <v>0</v>
      </c>
      <c r="E30" s="3">
        <v>0</v>
      </c>
      <c r="F30" s="3">
        <v>0</v>
      </c>
      <c r="G30" s="3">
        <v>1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3</v>
      </c>
      <c r="V30" s="3">
        <v>5</v>
      </c>
      <c r="W30" s="3">
        <v>0</v>
      </c>
      <c r="X30" s="15">
        <f t="shared" ref="X30:X44" si="4">SUM(D30:W30)</f>
        <v>10</v>
      </c>
      <c r="Y30" s="16">
        <f t="shared" ref="Y30:Y44" si="5">(20*X30)/45</f>
        <v>4.4444444444444446</v>
      </c>
      <c r="Z30" s="29">
        <v>17.399999999999999</v>
      </c>
      <c r="AA30" s="2">
        <v>34.799999999999997</v>
      </c>
      <c r="AB30" s="2" t="s">
        <v>50</v>
      </c>
      <c r="AC30" s="2">
        <v>31.66</v>
      </c>
      <c r="AD30" s="17">
        <f t="shared" ref="AD30:AD44" si="6">AA30+AC30</f>
        <v>66.459999999999994</v>
      </c>
      <c r="AE30" s="7">
        <f t="shared" ref="AE30:AE44" si="7">Y30+AD30</f>
        <v>70.904444444444437</v>
      </c>
      <c r="AF30" s="22"/>
      <c r="AG30" s="22"/>
      <c r="AH30" s="22"/>
      <c r="AI30" s="22"/>
      <c r="AJ30" s="22"/>
      <c r="AK30" s="22"/>
      <c r="AL30" s="22"/>
    </row>
    <row r="31" spans="1:38" s="2" customFormat="1">
      <c r="A31" s="2">
        <v>22</v>
      </c>
      <c r="B31" s="31" t="s">
        <v>78</v>
      </c>
      <c r="C31" s="2">
        <v>28</v>
      </c>
      <c r="D31" s="3">
        <v>0</v>
      </c>
      <c r="E31" s="3">
        <v>1</v>
      </c>
      <c r="F31" s="3">
        <v>1</v>
      </c>
      <c r="G31" s="3">
        <v>0</v>
      </c>
      <c r="H31" s="3">
        <v>1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2</v>
      </c>
      <c r="T31" s="3">
        <v>0</v>
      </c>
      <c r="U31" s="3">
        <v>4</v>
      </c>
      <c r="V31" s="3">
        <v>5</v>
      </c>
      <c r="W31" s="3">
        <v>5</v>
      </c>
      <c r="X31" s="15">
        <f t="shared" si="4"/>
        <v>20</v>
      </c>
      <c r="Y31" s="16">
        <f t="shared" si="5"/>
        <v>8.8888888888888893</v>
      </c>
      <c r="Z31" s="29">
        <v>14</v>
      </c>
      <c r="AA31" s="2">
        <v>28</v>
      </c>
      <c r="AB31" s="2" t="s">
        <v>45</v>
      </c>
      <c r="AC31" s="2">
        <v>33.89</v>
      </c>
      <c r="AD31" s="17">
        <f t="shared" si="6"/>
        <v>61.89</v>
      </c>
      <c r="AE31" s="7">
        <f t="shared" si="7"/>
        <v>70.778888888888886</v>
      </c>
      <c r="AF31" s="22"/>
      <c r="AG31" s="22"/>
      <c r="AH31" s="22"/>
      <c r="AI31" s="22"/>
      <c r="AJ31" s="22"/>
      <c r="AK31" s="22"/>
      <c r="AL31" s="22"/>
    </row>
    <row r="32" spans="1:38" s="2" customFormat="1">
      <c r="A32" s="2">
        <v>23</v>
      </c>
      <c r="B32" s="31" t="s">
        <v>79</v>
      </c>
      <c r="C32" s="2">
        <v>13</v>
      </c>
      <c r="D32" s="3">
        <v>0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1</v>
      </c>
      <c r="V32" s="3">
        <v>0</v>
      </c>
      <c r="W32" s="3">
        <v>0</v>
      </c>
      <c r="X32" s="15">
        <f t="shared" si="4"/>
        <v>2</v>
      </c>
      <c r="Y32" s="16">
        <f t="shared" si="5"/>
        <v>0.88888888888888884</v>
      </c>
      <c r="Z32" s="29">
        <v>17.8</v>
      </c>
      <c r="AA32" s="2">
        <v>35.6</v>
      </c>
      <c r="AB32" s="2" t="s">
        <v>44</v>
      </c>
      <c r="AC32" s="2">
        <v>33.71</v>
      </c>
      <c r="AD32" s="17">
        <f t="shared" si="6"/>
        <v>69.31</v>
      </c>
      <c r="AE32" s="7">
        <f t="shared" si="7"/>
        <v>70.198888888888888</v>
      </c>
      <c r="AF32" s="22"/>
      <c r="AG32" s="22"/>
      <c r="AH32" s="22"/>
      <c r="AI32" s="22"/>
      <c r="AJ32" s="22"/>
      <c r="AK32" s="22"/>
      <c r="AL32" s="22"/>
    </row>
    <row r="33" spans="1:38" s="2" customFormat="1">
      <c r="A33" s="2">
        <v>24</v>
      </c>
      <c r="B33" s="31" t="s">
        <v>80</v>
      </c>
      <c r="C33" s="2">
        <v>36</v>
      </c>
      <c r="D33" s="3">
        <v>0</v>
      </c>
      <c r="E33" s="3">
        <v>1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2</v>
      </c>
      <c r="R33" s="3">
        <v>0</v>
      </c>
      <c r="S33" s="3">
        <v>0</v>
      </c>
      <c r="T33" s="3">
        <v>0</v>
      </c>
      <c r="U33" s="3">
        <v>2</v>
      </c>
      <c r="V33" s="3">
        <v>2</v>
      </c>
      <c r="W33" s="3">
        <v>3</v>
      </c>
      <c r="X33" s="15">
        <f t="shared" si="4"/>
        <v>12</v>
      </c>
      <c r="Y33" s="16">
        <f t="shared" si="5"/>
        <v>5.333333333333333</v>
      </c>
      <c r="Z33" s="29">
        <v>15.7</v>
      </c>
      <c r="AA33" s="2">
        <v>31.4</v>
      </c>
      <c r="AB33" s="2" t="s">
        <v>37</v>
      </c>
      <c r="AC33" s="2">
        <v>32.81</v>
      </c>
      <c r="AD33" s="17">
        <f t="shared" si="6"/>
        <v>64.210000000000008</v>
      </c>
      <c r="AE33" s="7">
        <f t="shared" si="7"/>
        <v>69.543333333333337</v>
      </c>
      <c r="AF33" s="22"/>
      <c r="AG33" s="22"/>
      <c r="AH33" s="22"/>
      <c r="AI33" s="22"/>
      <c r="AJ33" s="22"/>
      <c r="AK33" s="22"/>
      <c r="AL33" s="22"/>
    </row>
    <row r="34" spans="1:38" s="2" customFormat="1">
      <c r="A34" s="2">
        <v>25</v>
      </c>
      <c r="B34" s="31" t="s">
        <v>81</v>
      </c>
      <c r="C34" s="2">
        <v>3</v>
      </c>
      <c r="D34" s="3">
        <v>0</v>
      </c>
      <c r="E34" s="3">
        <v>1</v>
      </c>
      <c r="F34" s="3">
        <v>0</v>
      </c>
      <c r="G34" s="3">
        <v>0</v>
      </c>
      <c r="H34" s="3">
        <v>1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</v>
      </c>
      <c r="V34" s="3">
        <v>0</v>
      </c>
      <c r="W34" s="3">
        <v>3</v>
      </c>
      <c r="X34" s="15">
        <f t="shared" si="4"/>
        <v>7</v>
      </c>
      <c r="Y34" s="16">
        <f t="shared" si="5"/>
        <v>3.1111111111111112</v>
      </c>
      <c r="Z34" s="29">
        <v>17</v>
      </c>
      <c r="AA34" s="2">
        <v>34</v>
      </c>
      <c r="AB34" s="2" t="s">
        <v>35</v>
      </c>
      <c r="AC34" s="2">
        <v>32.36</v>
      </c>
      <c r="AD34" s="17">
        <f t="shared" si="6"/>
        <v>66.36</v>
      </c>
      <c r="AE34" s="7">
        <f t="shared" si="7"/>
        <v>69.471111111111114</v>
      </c>
      <c r="AF34" s="22"/>
      <c r="AG34" s="22"/>
      <c r="AH34" s="22"/>
      <c r="AI34" s="22"/>
      <c r="AJ34" s="22"/>
      <c r="AK34" s="22"/>
      <c r="AL34" s="22"/>
    </row>
    <row r="35" spans="1:38" s="2" customFormat="1">
      <c r="A35" s="2">
        <v>26</v>
      </c>
      <c r="B35" s="31" t="s">
        <v>82</v>
      </c>
      <c r="C35" s="2">
        <v>23</v>
      </c>
      <c r="D35" s="3">
        <v>1</v>
      </c>
      <c r="E35" s="3">
        <v>0</v>
      </c>
      <c r="F35" s="3">
        <v>1</v>
      </c>
      <c r="G35" s="3">
        <v>0</v>
      </c>
      <c r="H35" s="3">
        <v>1</v>
      </c>
      <c r="I35" s="3">
        <v>1</v>
      </c>
      <c r="J35" s="3">
        <v>1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2</v>
      </c>
      <c r="R35" s="3">
        <v>0</v>
      </c>
      <c r="S35" s="3">
        <v>2</v>
      </c>
      <c r="T35" s="3">
        <v>0</v>
      </c>
      <c r="U35" s="3">
        <v>4</v>
      </c>
      <c r="V35" s="3">
        <v>3</v>
      </c>
      <c r="W35" s="3">
        <v>3</v>
      </c>
      <c r="X35" s="15">
        <f t="shared" si="4"/>
        <v>20</v>
      </c>
      <c r="Y35" s="16">
        <f t="shared" si="5"/>
        <v>8.8888888888888893</v>
      </c>
      <c r="Z35" s="29">
        <v>13</v>
      </c>
      <c r="AA35" s="2">
        <v>26</v>
      </c>
      <c r="AB35" s="2" t="s">
        <v>46</v>
      </c>
      <c r="AC35" s="2">
        <v>34.520000000000003</v>
      </c>
      <c r="AD35" s="17">
        <f t="shared" si="6"/>
        <v>60.52</v>
      </c>
      <c r="AE35" s="7">
        <f t="shared" si="7"/>
        <v>69.408888888888896</v>
      </c>
      <c r="AF35" s="22"/>
      <c r="AG35" s="22"/>
      <c r="AH35" s="22"/>
      <c r="AI35" s="22"/>
      <c r="AJ35" s="22"/>
      <c r="AK35" s="22"/>
      <c r="AL35" s="22"/>
    </row>
    <row r="36" spans="1:38" s="2" customFormat="1">
      <c r="A36" s="2">
        <v>27</v>
      </c>
      <c r="B36" s="31" t="s">
        <v>83</v>
      </c>
      <c r="C36" s="2">
        <v>2</v>
      </c>
      <c r="D36" s="3">
        <v>1</v>
      </c>
      <c r="E36" s="3">
        <v>0</v>
      </c>
      <c r="F36" s="3">
        <v>1</v>
      </c>
      <c r="G36" s="3">
        <v>0</v>
      </c>
      <c r="H36" s="3">
        <v>1</v>
      </c>
      <c r="I36" s="3">
        <v>0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1</v>
      </c>
      <c r="V36" s="3">
        <v>1</v>
      </c>
      <c r="W36" s="3">
        <v>0</v>
      </c>
      <c r="X36" s="15">
        <f t="shared" si="4"/>
        <v>6</v>
      </c>
      <c r="Y36" s="16">
        <f t="shared" si="5"/>
        <v>2.6666666666666665</v>
      </c>
      <c r="Z36" s="29">
        <v>15.5</v>
      </c>
      <c r="AA36" s="2">
        <v>31</v>
      </c>
      <c r="AB36" s="2" t="s">
        <v>40</v>
      </c>
      <c r="AC36" s="2">
        <v>34.54</v>
      </c>
      <c r="AD36" s="17">
        <f t="shared" si="6"/>
        <v>65.539999999999992</v>
      </c>
      <c r="AE36" s="7">
        <f t="shared" si="7"/>
        <v>68.206666666666663</v>
      </c>
      <c r="AF36" s="22"/>
      <c r="AG36" s="22"/>
      <c r="AH36" s="22"/>
      <c r="AI36" s="22"/>
      <c r="AJ36" s="22"/>
      <c r="AK36" s="22"/>
      <c r="AL36" s="22"/>
    </row>
    <row r="37" spans="1:38" s="2" customFormat="1">
      <c r="A37" s="2">
        <v>28</v>
      </c>
      <c r="B37" s="31" t="s">
        <v>84</v>
      </c>
      <c r="C37" s="2">
        <v>4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2</v>
      </c>
      <c r="V37" s="3">
        <v>4</v>
      </c>
      <c r="W37" s="3">
        <v>6</v>
      </c>
      <c r="X37" s="15">
        <f t="shared" si="4"/>
        <v>13</v>
      </c>
      <c r="Y37" s="16">
        <f t="shared" si="5"/>
        <v>5.7777777777777777</v>
      </c>
      <c r="Z37" s="29">
        <v>14.4</v>
      </c>
      <c r="AA37" s="2">
        <v>28.8</v>
      </c>
      <c r="AB37" s="2" t="s">
        <v>25</v>
      </c>
      <c r="AC37" s="2">
        <v>32.35</v>
      </c>
      <c r="AD37" s="17">
        <f t="shared" si="6"/>
        <v>61.150000000000006</v>
      </c>
      <c r="AE37" s="7">
        <f t="shared" si="7"/>
        <v>66.927777777777777</v>
      </c>
      <c r="AF37" s="22"/>
      <c r="AG37" s="22"/>
      <c r="AH37" s="22"/>
      <c r="AI37" s="22"/>
      <c r="AJ37" s="22"/>
      <c r="AK37" s="22"/>
      <c r="AL37" s="22"/>
    </row>
    <row r="38" spans="1:38" s="2" customFormat="1">
      <c r="A38" s="2">
        <v>29</v>
      </c>
      <c r="B38" s="31" t="s">
        <v>85</v>
      </c>
      <c r="C38" s="2">
        <v>52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1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2</v>
      </c>
      <c r="V38" s="3">
        <v>5</v>
      </c>
      <c r="W38" s="3">
        <v>1</v>
      </c>
      <c r="X38" s="15">
        <f t="shared" si="4"/>
        <v>12</v>
      </c>
      <c r="Y38" s="16">
        <f t="shared" si="5"/>
        <v>5.333333333333333</v>
      </c>
      <c r="Z38" s="29">
        <v>15.8</v>
      </c>
      <c r="AA38" s="2">
        <v>31.6</v>
      </c>
      <c r="AB38" s="2" t="s">
        <v>49</v>
      </c>
      <c r="AC38" s="2">
        <v>29.9</v>
      </c>
      <c r="AD38" s="17">
        <f t="shared" si="6"/>
        <v>61.5</v>
      </c>
      <c r="AE38" s="7">
        <f t="shared" si="7"/>
        <v>66.833333333333329</v>
      </c>
      <c r="AF38" s="22"/>
      <c r="AG38" s="22"/>
      <c r="AH38" s="22"/>
      <c r="AI38" s="22"/>
      <c r="AJ38" s="22"/>
      <c r="AK38" s="22"/>
      <c r="AL38" s="22"/>
    </row>
    <row r="39" spans="1:38" s="2" customFormat="1">
      <c r="A39" s="2">
        <v>30</v>
      </c>
      <c r="B39" s="31" t="s">
        <v>86</v>
      </c>
      <c r="C39" s="2">
        <v>65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3</v>
      </c>
      <c r="V39" s="3">
        <v>0</v>
      </c>
      <c r="W39" s="3">
        <v>1</v>
      </c>
      <c r="X39" s="15">
        <f t="shared" si="4"/>
        <v>5</v>
      </c>
      <c r="Y39" s="16">
        <f t="shared" si="5"/>
        <v>2.2222222222222223</v>
      </c>
      <c r="Z39" s="29">
        <v>17.3</v>
      </c>
      <c r="AA39" s="2">
        <v>34.6</v>
      </c>
      <c r="AB39" s="2" t="s">
        <v>51</v>
      </c>
      <c r="AC39" s="2">
        <v>29.16</v>
      </c>
      <c r="AD39" s="17">
        <f t="shared" si="6"/>
        <v>63.760000000000005</v>
      </c>
      <c r="AE39" s="7">
        <f t="shared" si="7"/>
        <v>65.982222222222234</v>
      </c>
      <c r="AF39" s="22"/>
      <c r="AG39" s="22"/>
      <c r="AH39" s="22"/>
      <c r="AI39" s="22"/>
      <c r="AJ39" s="22"/>
      <c r="AK39" s="22"/>
      <c r="AL39" s="22"/>
    </row>
    <row r="40" spans="1:38" s="2" customFormat="1">
      <c r="A40" s="2">
        <v>31</v>
      </c>
      <c r="B40" s="31" t="s">
        <v>87</v>
      </c>
      <c r="C40" s="2">
        <v>29</v>
      </c>
      <c r="D40" s="3">
        <v>1</v>
      </c>
      <c r="E40" s="3">
        <v>1</v>
      </c>
      <c r="F40" s="3">
        <v>1</v>
      </c>
      <c r="G40" s="3">
        <v>0</v>
      </c>
      <c r="H40" s="3">
        <v>1</v>
      </c>
      <c r="I40" s="3">
        <v>0</v>
      </c>
      <c r="J40" s="3">
        <v>0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3</v>
      </c>
      <c r="X40" s="15">
        <f t="shared" si="4"/>
        <v>8</v>
      </c>
      <c r="Y40" s="16">
        <f t="shared" si="5"/>
        <v>3.5555555555555554</v>
      </c>
      <c r="Z40" s="29">
        <v>15.3</v>
      </c>
      <c r="AA40" s="2">
        <v>30.6</v>
      </c>
      <c r="AB40" s="2" t="s">
        <v>33</v>
      </c>
      <c r="AC40" s="2">
        <v>31.8</v>
      </c>
      <c r="AD40" s="17">
        <f t="shared" si="6"/>
        <v>62.400000000000006</v>
      </c>
      <c r="AE40" s="7">
        <f t="shared" si="7"/>
        <v>65.955555555555563</v>
      </c>
      <c r="AF40" s="22"/>
      <c r="AG40" s="22"/>
      <c r="AH40" s="22"/>
      <c r="AI40" s="22"/>
      <c r="AJ40" s="22"/>
      <c r="AK40" s="22"/>
      <c r="AL40" s="22"/>
    </row>
    <row r="41" spans="1:38" s="2" customFormat="1">
      <c r="A41" s="2">
        <v>32</v>
      </c>
      <c r="B41" s="31" t="s">
        <v>88</v>
      </c>
      <c r="C41" s="2">
        <v>26</v>
      </c>
      <c r="D41" s="3">
        <v>0</v>
      </c>
      <c r="E41" s="3">
        <v>0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2</v>
      </c>
      <c r="T41" s="3">
        <v>0</v>
      </c>
      <c r="U41" s="3">
        <v>0</v>
      </c>
      <c r="V41" s="3">
        <v>2</v>
      </c>
      <c r="W41" s="3">
        <v>0</v>
      </c>
      <c r="X41" s="15">
        <f t="shared" si="4"/>
        <v>6</v>
      </c>
      <c r="Y41" s="16">
        <f t="shared" si="5"/>
        <v>2.6666666666666665</v>
      </c>
      <c r="Z41" s="29">
        <v>14.9</v>
      </c>
      <c r="AA41" s="2">
        <v>29.8</v>
      </c>
      <c r="AB41" s="2" t="s">
        <v>29</v>
      </c>
      <c r="AC41" s="2">
        <v>33.03</v>
      </c>
      <c r="AD41" s="17">
        <f t="shared" si="6"/>
        <v>62.83</v>
      </c>
      <c r="AE41" s="7">
        <f t="shared" si="7"/>
        <v>65.49666666666667</v>
      </c>
      <c r="AF41" s="22"/>
      <c r="AG41" s="22"/>
      <c r="AH41" s="22"/>
      <c r="AI41" s="22"/>
      <c r="AJ41" s="22"/>
      <c r="AK41" s="22"/>
      <c r="AL41" s="22"/>
    </row>
    <row r="42" spans="1:38" s="2" customFormat="1">
      <c r="A42" s="2">
        <v>33</v>
      </c>
      <c r="B42" s="31" t="s">
        <v>89</v>
      </c>
      <c r="C42" s="2">
        <v>51</v>
      </c>
      <c r="D42" s="3">
        <v>1</v>
      </c>
      <c r="E42" s="3">
        <v>1</v>
      </c>
      <c r="F42" s="3">
        <v>0</v>
      </c>
      <c r="G42" s="3">
        <v>0</v>
      </c>
      <c r="H42" s="3">
        <v>1</v>
      </c>
      <c r="I42" s="3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1</v>
      </c>
      <c r="V42" s="3">
        <v>0</v>
      </c>
      <c r="W42" s="3">
        <v>2</v>
      </c>
      <c r="X42" s="15">
        <f t="shared" si="4"/>
        <v>7</v>
      </c>
      <c r="Y42" s="16">
        <f t="shared" si="5"/>
        <v>3.1111111111111112</v>
      </c>
      <c r="Z42" s="29">
        <v>17.8</v>
      </c>
      <c r="AA42" s="2">
        <v>35.6</v>
      </c>
      <c r="AB42" s="2" t="s">
        <v>53</v>
      </c>
      <c r="AC42" s="2">
        <v>26.55</v>
      </c>
      <c r="AD42" s="17">
        <f t="shared" si="6"/>
        <v>62.150000000000006</v>
      </c>
      <c r="AE42" s="7">
        <f t="shared" si="7"/>
        <v>65.26111111111112</v>
      </c>
      <c r="AF42" s="22"/>
      <c r="AG42" s="22"/>
      <c r="AH42" s="22"/>
      <c r="AI42" s="22"/>
      <c r="AJ42" s="22"/>
      <c r="AK42" s="22"/>
      <c r="AL42" s="22"/>
    </row>
    <row r="43" spans="1:38" s="2" customFormat="1">
      <c r="A43" s="2">
        <v>34</v>
      </c>
      <c r="B43" s="31" t="s">
        <v>90</v>
      </c>
      <c r="C43" s="2">
        <v>22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4</v>
      </c>
      <c r="V43" s="3">
        <v>2</v>
      </c>
      <c r="W43" s="3">
        <v>1</v>
      </c>
      <c r="X43" s="15">
        <f t="shared" si="4"/>
        <v>9</v>
      </c>
      <c r="Y43" s="16">
        <f t="shared" si="5"/>
        <v>4</v>
      </c>
      <c r="Z43" s="29">
        <v>15.6</v>
      </c>
      <c r="AA43" s="2">
        <v>31.2</v>
      </c>
      <c r="AB43" s="2" t="s">
        <v>52</v>
      </c>
      <c r="AC43" s="2">
        <v>29.11</v>
      </c>
      <c r="AD43" s="17">
        <f t="shared" si="6"/>
        <v>60.31</v>
      </c>
      <c r="AE43" s="7">
        <f t="shared" si="7"/>
        <v>64.31</v>
      </c>
      <c r="AF43" s="22"/>
      <c r="AG43" s="22"/>
      <c r="AH43" s="22"/>
      <c r="AI43" s="22"/>
      <c r="AJ43" s="22"/>
      <c r="AK43" s="22"/>
      <c r="AL43" s="22"/>
    </row>
    <row r="44" spans="1:38" s="2" customFormat="1">
      <c r="A44" s="2">
        <v>35</v>
      </c>
      <c r="B44" s="31" t="s">
        <v>91</v>
      </c>
      <c r="C44" s="2">
        <v>60</v>
      </c>
      <c r="D44" s="3">
        <v>0</v>
      </c>
      <c r="E44" s="3">
        <v>0</v>
      </c>
      <c r="F44" s="3">
        <v>1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2</v>
      </c>
      <c r="R44" s="3">
        <v>0</v>
      </c>
      <c r="S44" s="3">
        <v>0</v>
      </c>
      <c r="T44" s="3">
        <v>0</v>
      </c>
      <c r="U44" s="3">
        <v>4</v>
      </c>
      <c r="V44" s="3">
        <v>0</v>
      </c>
      <c r="W44" s="3">
        <v>0</v>
      </c>
      <c r="X44" s="15">
        <f t="shared" si="4"/>
        <v>8</v>
      </c>
      <c r="Y44" s="16">
        <f t="shared" si="5"/>
        <v>3.5555555555555554</v>
      </c>
      <c r="Z44" s="29">
        <v>14.4</v>
      </c>
      <c r="AA44" s="2">
        <v>28.8</v>
      </c>
      <c r="AB44" s="2" t="s">
        <v>43</v>
      </c>
      <c r="AC44" s="2">
        <v>28.99</v>
      </c>
      <c r="AD44" s="17">
        <f t="shared" si="6"/>
        <v>57.79</v>
      </c>
      <c r="AE44" s="7">
        <f t="shared" si="7"/>
        <v>61.345555555555556</v>
      </c>
      <c r="AF44" s="22"/>
      <c r="AG44" s="22"/>
      <c r="AH44" s="22"/>
      <c r="AI44" s="22"/>
      <c r="AJ44" s="22"/>
      <c r="AK44" s="22"/>
      <c r="AL44" s="22"/>
    </row>
    <row r="45" spans="1:38" s="2" customFormat="1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5">
        <f t="shared" ref="X45:X55" si="8">SUM(D45:W45)</f>
        <v>0</v>
      </c>
      <c r="Y45" s="16">
        <f t="shared" ref="Y45:Y55" si="9">(20*X45)/45</f>
        <v>0</v>
      </c>
      <c r="Z45" s="29"/>
      <c r="AD45" s="17">
        <f t="shared" ref="AD45:AD55" si="10">AA45+AC45</f>
        <v>0</v>
      </c>
      <c r="AE45" s="7">
        <f t="shared" ref="AE45:AE55" si="11">Y45+AD45</f>
        <v>0</v>
      </c>
      <c r="AF45" s="22"/>
      <c r="AG45" s="22"/>
      <c r="AH45" s="22"/>
      <c r="AI45" s="22"/>
      <c r="AJ45" s="22"/>
      <c r="AK45" s="22"/>
      <c r="AL45" s="22"/>
    </row>
    <row r="46" spans="1:38" s="2" customFormat="1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5">
        <f t="shared" si="8"/>
        <v>0</v>
      </c>
      <c r="Y46" s="16">
        <f t="shared" si="9"/>
        <v>0</v>
      </c>
      <c r="Z46" s="29"/>
      <c r="AD46" s="17">
        <f t="shared" si="10"/>
        <v>0</v>
      </c>
      <c r="AE46" s="7">
        <f t="shared" si="11"/>
        <v>0</v>
      </c>
      <c r="AF46" s="22"/>
      <c r="AG46" s="22"/>
      <c r="AH46" s="22"/>
      <c r="AI46" s="22"/>
      <c r="AJ46" s="22"/>
      <c r="AK46" s="22"/>
      <c r="AL46" s="22"/>
    </row>
    <row r="47" spans="1:38" s="2" customForma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15">
        <f t="shared" si="8"/>
        <v>0</v>
      </c>
      <c r="Y47" s="16">
        <f t="shared" si="9"/>
        <v>0</v>
      </c>
      <c r="Z47" s="29"/>
      <c r="AD47" s="17">
        <f t="shared" si="10"/>
        <v>0</v>
      </c>
      <c r="AE47" s="7">
        <f t="shared" si="11"/>
        <v>0</v>
      </c>
      <c r="AF47" s="22"/>
      <c r="AG47" s="22"/>
      <c r="AH47" s="22"/>
      <c r="AI47" s="22"/>
      <c r="AJ47" s="22"/>
      <c r="AK47" s="22"/>
      <c r="AL47" s="22"/>
    </row>
    <row r="48" spans="1:38" s="2" customForma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5">
        <f t="shared" si="8"/>
        <v>0</v>
      </c>
      <c r="Y48" s="16">
        <f t="shared" si="9"/>
        <v>0</v>
      </c>
      <c r="Z48" s="29"/>
      <c r="AD48" s="17">
        <f t="shared" si="10"/>
        <v>0</v>
      </c>
      <c r="AE48" s="7">
        <f t="shared" si="11"/>
        <v>0</v>
      </c>
      <c r="AF48" s="22"/>
      <c r="AG48" s="22"/>
      <c r="AH48" s="22"/>
      <c r="AI48" s="22"/>
      <c r="AJ48" s="22"/>
      <c r="AK48" s="22"/>
      <c r="AL48" s="22"/>
    </row>
    <row r="49" spans="4:38" s="2" customForma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5">
        <f t="shared" si="8"/>
        <v>0</v>
      </c>
      <c r="Y49" s="16">
        <f t="shared" si="9"/>
        <v>0</v>
      </c>
      <c r="Z49" s="29"/>
      <c r="AD49" s="17">
        <f t="shared" si="10"/>
        <v>0</v>
      </c>
      <c r="AE49" s="7">
        <f t="shared" si="11"/>
        <v>0</v>
      </c>
      <c r="AF49" s="22"/>
      <c r="AG49" s="22"/>
      <c r="AH49" s="22"/>
      <c r="AI49" s="22"/>
      <c r="AJ49" s="22"/>
      <c r="AK49" s="22"/>
      <c r="AL49" s="22"/>
    </row>
    <row r="50" spans="4:38" s="2" customForma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15">
        <f t="shared" si="8"/>
        <v>0</v>
      </c>
      <c r="Y50" s="16">
        <f t="shared" si="9"/>
        <v>0</v>
      </c>
      <c r="Z50" s="29"/>
      <c r="AD50" s="17">
        <f t="shared" si="10"/>
        <v>0</v>
      </c>
      <c r="AE50" s="7">
        <f t="shared" si="11"/>
        <v>0</v>
      </c>
      <c r="AF50" s="22"/>
      <c r="AG50" s="22"/>
      <c r="AH50" s="22"/>
      <c r="AI50" s="22"/>
      <c r="AJ50" s="22"/>
      <c r="AK50" s="22"/>
      <c r="AL50" s="22"/>
    </row>
    <row r="51" spans="4:38" s="2" customForma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15">
        <f t="shared" si="8"/>
        <v>0</v>
      </c>
      <c r="Y51" s="16">
        <f t="shared" si="9"/>
        <v>0</v>
      </c>
      <c r="Z51" s="29"/>
      <c r="AD51" s="17">
        <f t="shared" si="10"/>
        <v>0</v>
      </c>
      <c r="AE51" s="7">
        <f t="shared" si="11"/>
        <v>0</v>
      </c>
      <c r="AF51" s="22"/>
      <c r="AG51" s="22"/>
      <c r="AH51" s="22"/>
      <c r="AI51" s="22"/>
      <c r="AJ51" s="22"/>
      <c r="AK51" s="22"/>
      <c r="AL51" s="22"/>
    </row>
    <row r="52" spans="4:38" s="2" customForma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5">
        <f t="shared" si="8"/>
        <v>0</v>
      </c>
      <c r="Y52" s="16">
        <f t="shared" si="9"/>
        <v>0</v>
      </c>
      <c r="Z52" s="29"/>
      <c r="AD52" s="17">
        <f t="shared" si="10"/>
        <v>0</v>
      </c>
      <c r="AE52" s="7">
        <f t="shared" si="11"/>
        <v>0</v>
      </c>
      <c r="AF52" s="22"/>
      <c r="AG52" s="22"/>
      <c r="AH52" s="22"/>
      <c r="AI52" s="22"/>
      <c r="AJ52" s="22"/>
      <c r="AK52" s="22"/>
      <c r="AL52" s="22"/>
    </row>
    <row r="53" spans="4:38" s="2" customFormat="1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5">
        <f t="shared" si="8"/>
        <v>0</v>
      </c>
      <c r="Y53" s="16">
        <f t="shared" si="9"/>
        <v>0</v>
      </c>
      <c r="Z53" s="29"/>
      <c r="AD53" s="17">
        <f t="shared" si="10"/>
        <v>0</v>
      </c>
      <c r="AE53" s="7">
        <f t="shared" si="11"/>
        <v>0</v>
      </c>
      <c r="AF53" s="22"/>
      <c r="AG53" s="22"/>
      <c r="AH53" s="22"/>
      <c r="AI53" s="22"/>
      <c r="AJ53" s="22"/>
      <c r="AK53" s="22"/>
      <c r="AL53" s="22"/>
    </row>
    <row r="54" spans="4:38" s="2" customFormat="1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5">
        <f t="shared" si="8"/>
        <v>0</v>
      </c>
      <c r="Y54" s="16">
        <f t="shared" si="9"/>
        <v>0</v>
      </c>
      <c r="Z54" s="29"/>
      <c r="AD54" s="17">
        <f t="shared" si="10"/>
        <v>0</v>
      </c>
      <c r="AE54" s="7">
        <f t="shared" si="11"/>
        <v>0</v>
      </c>
      <c r="AF54" s="22"/>
      <c r="AG54" s="22"/>
      <c r="AH54" s="22"/>
      <c r="AI54" s="22"/>
      <c r="AJ54" s="22"/>
      <c r="AK54" s="22"/>
      <c r="AL54" s="22"/>
    </row>
    <row r="55" spans="4:38" s="2" customFormat="1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5">
        <f t="shared" si="8"/>
        <v>0</v>
      </c>
      <c r="Y55" s="9">
        <f t="shared" si="9"/>
        <v>0</v>
      </c>
      <c r="Z55" s="29"/>
      <c r="AD55" s="12">
        <f t="shared" si="10"/>
        <v>0</v>
      </c>
      <c r="AE55" s="7">
        <f t="shared" si="11"/>
        <v>0</v>
      </c>
      <c r="AF55" s="22"/>
      <c r="AG55" s="22"/>
      <c r="AH55" s="22"/>
      <c r="AI55" s="22"/>
      <c r="AJ55" s="22"/>
      <c r="AK55" s="22"/>
      <c r="AL55" s="22"/>
    </row>
    <row r="56" spans="4:38" s="2" customFormat="1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5">
        <f t="shared" ref="X56:X57" si="12">SUM(D56:W56)</f>
        <v>0</v>
      </c>
      <c r="Y56" s="9">
        <f t="shared" ref="Y56:Y57" si="13">(20*X56)/45</f>
        <v>0</v>
      </c>
      <c r="Z56" s="29"/>
      <c r="AD56" s="12">
        <f t="shared" ref="AD56:AD57" si="14">AA56+AC56</f>
        <v>0</v>
      </c>
      <c r="AE56" s="7">
        <f t="shared" ref="AE56:AE57" si="15">Y56+AD56</f>
        <v>0</v>
      </c>
      <c r="AF56" s="22"/>
      <c r="AG56" s="22"/>
      <c r="AH56" s="22"/>
      <c r="AI56" s="22"/>
      <c r="AJ56" s="22"/>
      <c r="AK56" s="22"/>
      <c r="AL56" s="22"/>
    </row>
    <row r="57" spans="4:38" s="2" customForma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5">
        <f t="shared" si="12"/>
        <v>0</v>
      </c>
      <c r="Y57" s="9">
        <f t="shared" si="13"/>
        <v>0</v>
      </c>
      <c r="Z57" s="29"/>
      <c r="AD57" s="12">
        <f t="shared" si="14"/>
        <v>0</v>
      </c>
      <c r="AE57" s="7">
        <f t="shared" si="15"/>
        <v>0</v>
      </c>
      <c r="AF57" s="22"/>
      <c r="AG57" s="22"/>
      <c r="AH57" s="22"/>
      <c r="AI57" s="22"/>
      <c r="AJ57" s="22"/>
      <c r="AK57" s="22"/>
      <c r="AL57" s="22"/>
    </row>
    <row r="58" spans="4:38">
      <c r="X58" s="24"/>
    </row>
  </sheetData>
  <sortState ref="C10:AE76">
    <sortCondition descending="1" ref="AE10:AE76"/>
  </sortState>
  <mergeCells count="25">
    <mergeCell ref="X6:X8"/>
    <mergeCell ref="A2:AD2"/>
    <mergeCell ref="AC7:AC8"/>
    <mergeCell ref="C3:AB3"/>
    <mergeCell ref="A9:C9"/>
    <mergeCell ref="C4:C7"/>
    <mergeCell ref="A4:A7"/>
    <mergeCell ref="D6:M7"/>
    <mergeCell ref="N6:S7"/>
    <mergeCell ref="C1:AE1"/>
    <mergeCell ref="AD6:AD8"/>
    <mergeCell ref="AA7:AA8"/>
    <mergeCell ref="D4:Y5"/>
    <mergeCell ref="Z6:AA6"/>
    <mergeCell ref="Z7:Z8"/>
    <mergeCell ref="AB6:AC6"/>
    <mergeCell ref="AB7:AB8"/>
    <mergeCell ref="A8:C8"/>
    <mergeCell ref="Z4:AD5"/>
    <mergeCell ref="AE2:AE8"/>
    <mergeCell ref="T6:T7"/>
    <mergeCell ref="U6:U7"/>
    <mergeCell ref="V6:V7"/>
    <mergeCell ref="W6:W7"/>
    <mergeCell ref="Y6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2024-02-21T06:37:39Z</dcterms:modified>
</cp:coreProperties>
</file>